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elmut\AppData\Local\Microsoft\Windows\INetCache\Content.Outlook\0CSK0X8H\"/>
    </mc:Choice>
  </mc:AlternateContent>
  <xr:revisionPtr revIDLastSave="0" documentId="10_ncr:8100000_{F3EE0633-82F0-4722-A6DE-FC8EC1CBA496}" xr6:coauthVersionLast="34" xr6:coauthVersionMax="34" xr10:uidLastSave="{00000000-0000-0000-0000-000000000000}"/>
  <bookViews>
    <workbookView xWindow="0" yWindow="0" windowWidth="20490" windowHeight="7695" xr2:uid="{00000000-000D-0000-FFFF-FFFF00000000}"/>
  </bookViews>
  <sheets>
    <sheet name="Wertung RSB Kreis-Bezirk-Land" sheetId="2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2" l="1"/>
  <c r="G12" i="2"/>
  <c r="T11" i="2"/>
  <c r="T12" i="2"/>
  <c r="H11" i="2"/>
  <c r="U11" i="2"/>
  <c r="U12" i="2"/>
  <c r="E11" i="2"/>
  <c r="E12" i="2"/>
  <c r="E13" i="2"/>
  <c r="E14" i="2"/>
  <c r="F11" i="2"/>
  <c r="F12" i="2"/>
  <c r="F13" i="2"/>
  <c r="F14" i="2"/>
  <c r="G13" i="2"/>
  <c r="G14" i="2"/>
  <c r="K14" i="2"/>
  <c r="K12" i="2"/>
  <c r="R42" i="2"/>
  <c r="U42" i="2"/>
  <c r="X12" i="2"/>
  <c r="R37" i="2"/>
  <c r="U37" i="2"/>
  <c r="X13" i="2"/>
  <c r="R38" i="2"/>
  <c r="U38" i="2"/>
  <c r="X14" i="2"/>
  <c r="R39" i="2"/>
  <c r="U39" i="2"/>
  <c r="X15" i="2"/>
  <c r="R40" i="2"/>
  <c r="U40" i="2"/>
  <c r="X16" i="2"/>
  <c r="R41" i="2"/>
  <c r="U41" i="2"/>
  <c r="W42" i="2"/>
  <c r="T42" i="2"/>
  <c r="S42" i="2"/>
  <c r="E42" i="2"/>
  <c r="H42" i="2"/>
  <c r="K13" i="2"/>
  <c r="H15" i="2"/>
  <c r="K15" i="2"/>
  <c r="H16" i="2"/>
  <c r="K16" i="2"/>
  <c r="E37" i="2"/>
  <c r="F37" i="2"/>
  <c r="G37" i="2"/>
  <c r="H37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H41" i="2"/>
  <c r="J42" i="2"/>
  <c r="G42" i="2"/>
  <c r="F42" i="2"/>
  <c r="W41" i="2"/>
  <c r="T41" i="2"/>
  <c r="S41" i="2"/>
  <c r="J41" i="2"/>
  <c r="W40" i="2"/>
  <c r="T40" i="2"/>
  <c r="S40" i="2"/>
  <c r="J40" i="2"/>
  <c r="W39" i="2"/>
  <c r="T39" i="2"/>
  <c r="S39" i="2"/>
  <c r="J39" i="2"/>
  <c r="W38" i="2"/>
  <c r="T38" i="2"/>
  <c r="S38" i="2"/>
  <c r="J38" i="2"/>
  <c r="W37" i="2"/>
  <c r="T37" i="2"/>
  <c r="S37" i="2"/>
  <c r="J37" i="2"/>
  <c r="Y15" i="2"/>
  <c r="Y12" i="2"/>
  <c r="Y13" i="2"/>
  <c r="Y14" i="2"/>
  <c r="Y16" i="2"/>
  <c r="O20" i="2"/>
  <c r="N23" i="2"/>
  <c r="N24" i="2"/>
  <c r="L15" i="2"/>
  <c r="L12" i="2"/>
  <c r="L13" i="2"/>
  <c r="L14" i="2"/>
  <c r="L16" i="2"/>
  <c r="K20" i="2"/>
  <c r="L20" i="2"/>
  <c r="K21" i="2"/>
  <c r="O21" i="2"/>
  <c r="L21" i="2"/>
  <c r="K22" i="2"/>
  <c r="O22" i="2"/>
  <c r="L22" i="2"/>
  <c r="L23" i="2"/>
  <c r="L24" i="2"/>
  <c r="O23" i="2"/>
  <c r="K23" i="2"/>
  <c r="Q22" i="2"/>
  <c r="N22" i="2"/>
  <c r="C22" i="2"/>
  <c r="Q21" i="2"/>
  <c r="N21" i="2"/>
  <c r="C21" i="2"/>
  <c r="Q20" i="2"/>
  <c r="N20" i="2"/>
  <c r="C20" i="2"/>
  <c r="U13" i="2"/>
  <c r="U14" i="2"/>
  <c r="U15" i="2"/>
  <c r="U16" i="2"/>
  <c r="T13" i="2"/>
  <c r="T14" i="2"/>
  <c r="T15" i="2"/>
  <c r="T16" i="2"/>
  <c r="S11" i="2"/>
  <c r="S12" i="2"/>
  <c r="S13" i="2"/>
  <c r="S14" i="2"/>
  <c r="S15" i="2"/>
  <c r="S16" i="2"/>
  <c r="R11" i="2"/>
  <c r="R12" i="2"/>
  <c r="R13" i="2"/>
  <c r="R14" i="2"/>
  <c r="R15" i="2"/>
  <c r="R16" i="2"/>
  <c r="G15" i="2"/>
  <c r="G16" i="2"/>
  <c r="F15" i="2"/>
  <c r="F16" i="2"/>
  <c r="E15" i="2"/>
  <c r="E16" i="2"/>
  <c r="J11" i="2"/>
  <c r="W11" i="2"/>
  <c r="I11" i="2"/>
  <c r="V11" i="2"/>
  <c r="T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Lax</author>
    <author>Kasokat</author>
    <author/>
  </authors>
  <commentList>
    <comment ref="X2" authorId="0" shapeId="0" xr:uid="{00000000-0006-0000-0000-000001000000}">
      <text>
        <r>
          <rPr>
            <sz val="11"/>
            <color indexed="8"/>
            <rFont val="Helvetica Neue"/>
          </rPr>
          <t>Frank Lax:
Bei Wettkämpfen in der Landesliga
 hier bitte die Gruppe eintragen.</t>
        </r>
      </text>
    </comment>
    <comment ref="Q5" authorId="1" shapeId="0" xr:uid="{00000000-0006-0000-0000-000002000000}">
      <text>
        <r>
          <rPr>
            <sz val="11"/>
            <color indexed="8"/>
            <rFont val="Helvetica Neue"/>
          </rPr>
          <t>Kasokat:
Zur Datumeingabe Strg und : drücken</t>
        </r>
      </text>
    </comment>
    <comment ref="B8" authorId="1" shapeId="0" xr:uid="{00000000-0006-0000-0000-000003000000}">
      <text>
        <r>
          <rPr>
            <sz val="11"/>
            <color indexed="8"/>
            <rFont val="Helvetica Neue"/>
          </rPr>
          <t>Kasokat:
Gastgebende Mannschaft eintragen</t>
        </r>
      </text>
    </comment>
    <comment ref="N8" authorId="1" shapeId="0" xr:uid="{00000000-0006-0000-0000-000004000000}">
      <text>
        <r>
          <rPr>
            <sz val="11"/>
            <color indexed="8"/>
            <rFont val="Helvetica Neue"/>
          </rPr>
          <t>Kasokat:
Gastmannschaft eintragen</t>
        </r>
      </text>
    </comment>
    <comment ref="G10" authorId="2" shapeId="0" xr:uid="{00000000-0006-0000-0000-000005000000}">
      <text>
        <r>
          <rPr>
            <sz val="11"/>
            <color indexed="8"/>
            <rFont val="Helvetica Neue"/>
          </rPr>
          <t xml:space="preserve"> Kasokat:
 Hier die Schusszahl 
20/30/40/50/60 eintragen</t>
        </r>
      </text>
    </comment>
    <comment ref="B12" authorId="1" shapeId="0" xr:uid="{00000000-0006-0000-0000-000006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  <comment ref="O12" authorId="1" shapeId="0" xr:uid="{00000000-0006-0000-0000-000007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  <comment ref="B13" authorId="1" shapeId="0" xr:uid="{00000000-0006-0000-0000-000008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  <comment ref="O13" authorId="1" shapeId="0" xr:uid="{00000000-0006-0000-0000-000009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  <comment ref="B14" authorId="1" shapeId="0" xr:uid="{00000000-0006-0000-0000-00000A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  <comment ref="O14" authorId="1" shapeId="0" xr:uid="{00000000-0006-0000-0000-00000B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  <comment ref="B15" authorId="1" shapeId="0" xr:uid="{00000000-0006-0000-0000-00000C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  <comment ref="O15" authorId="1" shapeId="0" xr:uid="{00000000-0006-0000-0000-00000D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  <comment ref="B16" authorId="1" shapeId="0" xr:uid="{00000000-0006-0000-0000-00000E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  <comment ref="O16" authorId="1" shapeId="0" xr:uid="{00000000-0006-0000-0000-00000F000000}">
      <text>
        <r>
          <rPr>
            <sz val="11"/>
            <color indexed="8"/>
            <rFont val="Helvetica Neue"/>
          </rPr>
          <t xml:space="preserve">Kasokat:
Die letzten drei Scheibennummern eintragen
</t>
        </r>
      </text>
    </comment>
  </commentList>
</comments>
</file>

<file path=xl/sharedStrings.xml><?xml version="1.0" encoding="utf-8"?>
<sst xmlns="http://schemas.openxmlformats.org/spreadsheetml/2006/main" count="53" uniqueCount="31">
  <si>
    <t>Ligawettkämpfe des Rheinischen Schützenbundes</t>
  </si>
  <si>
    <t>Disziplin :</t>
  </si>
  <si>
    <t>Datum :</t>
  </si>
  <si>
    <t>Gastgeber / Ausrichter</t>
  </si>
  <si>
    <t>Gast</t>
  </si>
  <si>
    <t>Serien=</t>
  </si>
  <si>
    <t>Schuss</t>
  </si>
  <si>
    <t>Lfd. Nr.</t>
  </si>
  <si>
    <t>Scheib Nr.</t>
  </si>
  <si>
    <t>*</t>
  </si>
  <si>
    <t>Vor u. Nachname</t>
  </si>
  <si>
    <t>Ringe</t>
  </si>
  <si>
    <t>Platz</t>
  </si>
  <si>
    <t>S</t>
  </si>
  <si>
    <t>Auswertung</t>
  </si>
  <si>
    <t>Schützen in Wertung</t>
  </si>
  <si>
    <t>Punkte</t>
  </si>
  <si>
    <t>Einzelpunkte</t>
  </si>
  <si>
    <t>Mannschaftspunkte</t>
  </si>
  <si>
    <t>:</t>
  </si>
  <si>
    <t>Der Wettkampf wurde unter Berücksichtigung der gültigen Liga-Ordnung (LO) des Rheinischen Schützenbundes und der Sportordnung des Deutschen Schützenbundes durchgeführt.</t>
  </si>
  <si>
    <t>©Kasokat 09 V3.7</t>
  </si>
  <si>
    <t>Einsprüche sind auf der Rückseite schriftlich niederzulegen und zur Klärung durch das Schiedsgericht dem zuständigen Liga-Referenten unter Beifügung der Einspruchsgebühr zuzuleiten (9.5 LO).</t>
  </si>
  <si>
    <t>Später erhobene Einsprüche werden nicht anerkannt.</t>
  </si>
  <si>
    <t>Unterschrift Mannschaftsführer Gastgeber / Ausrichter</t>
  </si>
  <si>
    <t>Unterschrift Mannschaftsführer Gast</t>
  </si>
  <si>
    <t>_____________liga Gruppe :</t>
  </si>
  <si>
    <t>Bemerkungen:</t>
  </si>
  <si>
    <t>Kreis- / Bezirk- / Landes-/ Landesoberliga</t>
  </si>
  <si>
    <t>( z.B.  Beim Einsatz von Ersatzschützen den/die Stammschützen benennen).</t>
  </si>
  <si>
    <r>
      <t>*</t>
    </r>
    <r>
      <rPr>
        <sz val="10"/>
        <color indexed="8"/>
        <rFont val="Arial"/>
        <family val="2"/>
      </rPr>
      <t xml:space="preserve">  </t>
    </r>
    <r>
      <rPr>
        <b/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=Stammschütze      </t>
    </r>
    <r>
      <rPr>
        <b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=Ersatzschütze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</si>
</sst>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d&quot;, &quot;yyyy"/>
  </numFmts>
  <fonts count="19">
    <font>
      <sz val="10"/>
      <color indexed="8"/>
      <name val="Arial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Helvetica Neue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"/>
      <color indexed="8"/>
      <name val="Arial"/>
      <family val="2"/>
    </font>
    <font>
      <sz val="10"/>
      <color indexed="14"/>
      <name val="Arial"/>
      <family val="2"/>
    </font>
    <font>
      <sz val="7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48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3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auto="1"/>
      </bottom>
      <diagonal/>
    </border>
    <border>
      <left style="thin">
        <color indexed="13"/>
      </left>
      <right/>
      <top/>
      <bottom style="thin">
        <color auto="1"/>
      </bottom>
      <diagonal/>
    </border>
    <border>
      <left style="thin">
        <color indexed="13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4" xfId="0" applyFont="1" applyFill="1" applyBorder="1" applyAlignment="1"/>
    <xf numFmtId="0" fontId="0" fillId="2" borderId="6" xfId="0" applyFont="1" applyFill="1" applyBorder="1" applyAlignment="1"/>
    <xf numFmtId="49" fontId="1" fillId="2" borderId="4" xfId="0" applyNumberFormat="1" applyFont="1" applyFill="1" applyBorder="1" applyAlignment="1">
      <alignment horizontal="right"/>
    </xf>
    <xf numFmtId="0" fontId="0" fillId="2" borderId="7" xfId="0" applyFont="1" applyFill="1" applyBorder="1" applyAlignment="1"/>
    <xf numFmtId="0" fontId="7" fillId="2" borderId="4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10" fillId="2" borderId="4" xfId="0" applyFont="1" applyFill="1" applyBorder="1" applyAlignment="1"/>
    <xf numFmtId="49" fontId="0" fillId="2" borderId="7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11" fillId="2" borderId="6" xfId="0" applyNumberFormat="1" applyFont="1" applyFill="1" applyBorder="1" applyAlignment="1">
      <alignment horizontal="center"/>
    </xf>
    <xf numFmtId="0" fontId="0" fillId="2" borderId="12" xfId="0" applyFont="1" applyFill="1" applyBorder="1" applyAlignment="1"/>
    <xf numFmtId="49" fontId="12" fillId="2" borderId="13" xfId="0" applyNumberFormat="1" applyFont="1" applyFill="1" applyBorder="1" applyAlignment="1">
      <alignment horizontal="center" wrapText="1"/>
    </xf>
    <xf numFmtId="49" fontId="12" fillId="2" borderId="14" xfId="0" applyNumberFormat="1" applyFont="1" applyFill="1" applyBorder="1" applyAlignment="1">
      <alignment horizontal="center" wrapText="1"/>
    </xf>
    <xf numFmtId="49" fontId="13" fillId="2" borderId="14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/>
    <xf numFmtId="0" fontId="0" fillId="2" borderId="19" xfId="0" applyFont="1" applyFill="1" applyBorder="1" applyAlignment="1"/>
    <xf numFmtId="49" fontId="0" fillId="2" borderId="14" xfId="0" applyNumberFormat="1" applyFont="1" applyFill="1" applyBorder="1" applyAlignment="1">
      <alignment horizontal="center"/>
    </xf>
    <xf numFmtId="0" fontId="0" fillId="2" borderId="20" xfId="0" applyFont="1" applyFill="1" applyBorder="1" applyAlignment="1"/>
    <xf numFmtId="0" fontId="0" fillId="2" borderId="21" xfId="0" applyNumberFormat="1" applyFont="1" applyFill="1" applyBorder="1" applyAlignment="1"/>
    <xf numFmtId="0" fontId="13" fillId="2" borderId="10" xfId="0" applyFont="1" applyFill="1" applyBorder="1" applyAlignment="1"/>
    <xf numFmtId="49" fontId="2" fillId="2" borderId="22" xfId="0" applyNumberFormat="1" applyFont="1" applyFill="1" applyBorder="1" applyAlignment="1">
      <alignment horizontal="center"/>
    </xf>
    <xf numFmtId="0" fontId="0" fillId="2" borderId="24" xfId="0" applyFont="1" applyFill="1" applyBorder="1" applyAlignment="1"/>
    <xf numFmtId="49" fontId="3" fillId="2" borderId="25" xfId="0" applyNumberFormat="1" applyFont="1" applyFill="1" applyBorder="1" applyAlignment="1"/>
    <xf numFmtId="0" fontId="0" fillId="2" borderId="25" xfId="0" applyFont="1" applyFill="1" applyBorder="1" applyAlignment="1"/>
    <xf numFmtId="0" fontId="0" fillId="2" borderId="26" xfId="0" applyFont="1" applyFill="1" applyBorder="1" applyAlignment="1"/>
    <xf numFmtId="0" fontId="0" fillId="2" borderId="15" xfId="0" applyFont="1" applyFill="1" applyBorder="1" applyAlignment="1"/>
    <xf numFmtId="0" fontId="0" fillId="2" borderId="16" xfId="0" applyFont="1" applyFill="1" applyBorder="1" applyAlignment="1"/>
    <xf numFmtId="49" fontId="0" fillId="2" borderId="13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/>
    <xf numFmtId="0" fontId="0" fillId="2" borderId="30" xfId="0" applyFont="1" applyFill="1" applyBorder="1" applyAlignment="1"/>
    <xf numFmtId="0" fontId="0" fillId="2" borderId="31" xfId="0" applyFont="1" applyFill="1" applyBorder="1" applyAlignment="1"/>
    <xf numFmtId="0" fontId="2" fillId="2" borderId="17" xfId="0" applyNumberFormat="1" applyFont="1" applyFill="1" applyBorder="1" applyAlignment="1">
      <alignment horizontal="center"/>
    </xf>
    <xf numFmtId="0" fontId="2" fillId="2" borderId="11" xfId="0" applyFont="1" applyFill="1" applyBorder="1" applyAlignment="1"/>
    <xf numFmtId="49" fontId="1" fillId="2" borderId="22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/>
    <xf numFmtId="49" fontId="2" fillId="2" borderId="13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0" fontId="0" fillId="2" borderId="33" xfId="0" applyFont="1" applyFill="1" applyBorder="1" applyAlignment="1"/>
    <xf numFmtId="49" fontId="2" fillId="2" borderId="34" xfId="0" applyNumberFormat="1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0" fontId="0" fillId="2" borderId="10" xfId="0" applyFont="1" applyFill="1" applyBorder="1" applyAlignment="1"/>
    <xf numFmtId="49" fontId="2" fillId="2" borderId="35" xfId="0" applyNumberFormat="1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0" fontId="2" fillId="2" borderId="7" xfId="0" applyFont="1" applyFill="1" applyBorder="1" applyAlignment="1"/>
    <xf numFmtId="0" fontId="6" fillId="2" borderId="7" xfId="0" applyFont="1" applyFill="1" applyBorder="1" applyAlignment="1">
      <alignment horizontal="right"/>
    </xf>
    <xf numFmtId="49" fontId="0" fillId="2" borderId="35" xfId="0" applyNumberFormat="1" applyFont="1" applyFill="1" applyBorder="1" applyAlignment="1"/>
    <xf numFmtId="49" fontId="0" fillId="2" borderId="35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38" xfId="0" applyFont="1" applyFill="1" applyBorder="1" applyAlignment="1"/>
    <xf numFmtId="0" fontId="0" fillId="2" borderId="28" xfId="0" applyFont="1" applyFill="1" applyBorder="1" applyAlignment="1"/>
    <xf numFmtId="0" fontId="0" fillId="2" borderId="39" xfId="0" applyFont="1" applyFill="1" applyBorder="1" applyAlignment="1">
      <alignment horizontal="right"/>
    </xf>
    <xf numFmtId="49" fontId="6" fillId="2" borderId="40" xfId="0" applyNumberFormat="1" applyFont="1" applyFill="1" applyBorder="1" applyAlignment="1">
      <alignment horizontal="center"/>
    </xf>
    <xf numFmtId="0" fontId="6" fillId="2" borderId="41" xfId="0" applyFont="1" applyFill="1" applyBorder="1" applyAlignment="1"/>
    <xf numFmtId="0" fontId="0" fillId="2" borderId="29" xfId="0" applyFont="1" applyFill="1" applyBorder="1" applyAlignment="1"/>
    <xf numFmtId="49" fontId="7" fillId="2" borderId="24" xfId="0" applyNumberFormat="1" applyFont="1" applyFill="1" applyBorder="1" applyAlignment="1"/>
    <xf numFmtId="49" fontId="7" fillId="2" borderId="3" xfId="0" applyNumberFormat="1" applyFont="1" applyFill="1" applyBorder="1" applyAlignment="1"/>
    <xf numFmtId="2" fontId="0" fillId="2" borderId="4" xfId="0" applyNumberFormat="1" applyFont="1" applyFill="1" applyBorder="1" applyAlignment="1"/>
    <xf numFmtId="1" fontId="0" fillId="2" borderId="4" xfId="0" applyNumberFormat="1" applyFont="1" applyFill="1" applyBorder="1" applyAlignment="1"/>
    <xf numFmtId="49" fontId="15" fillId="2" borderId="3" xfId="0" applyNumberFormat="1" applyFont="1" applyFill="1" applyBorder="1" applyAlignment="1"/>
    <xf numFmtId="0" fontId="0" fillId="2" borderId="42" xfId="0" applyFont="1" applyFill="1" applyBorder="1" applyAlignment="1"/>
    <xf numFmtId="0" fontId="0" fillId="2" borderId="4" xfId="0" applyFont="1" applyFill="1" applyBorder="1" applyAlignment="1" applyProtection="1">
      <protection hidden="1"/>
    </xf>
    <xf numFmtId="0" fontId="0" fillId="2" borderId="4" xfId="0" applyFont="1" applyFill="1" applyBorder="1" applyAlignment="1" applyProtection="1">
      <alignment horizontal="left"/>
      <protection hidden="1"/>
    </xf>
    <xf numFmtId="0" fontId="16" fillId="2" borderId="4" xfId="0" applyNumberFormat="1" applyFont="1" applyFill="1" applyBorder="1" applyAlignment="1" applyProtection="1">
      <protection hidden="1"/>
    </xf>
    <xf numFmtId="0" fontId="16" fillId="2" borderId="4" xfId="0" applyFont="1" applyFill="1" applyBorder="1" applyAlignment="1" applyProtection="1">
      <protection hidden="1"/>
    </xf>
    <xf numFmtId="0" fontId="0" fillId="2" borderId="43" xfId="0" applyFont="1" applyFill="1" applyBorder="1" applyAlignment="1" applyProtection="1">
      <protection hidden="1"/>
    </xf>
    <xf numFmtId="0" fontId="16" fillId="2" borderId="43" xfId="0" applyNumberFormat="1" applyFont="1" applyFill="1" applyBorder="1" applyAlignment="1" applyProtection="1">
      <protection hidden="1"/>
    </xf>
    <xf numFmtId="0" fontId="16" fillId="2" borderId="43" xfId="0" applyFont="1" applyFill="1" applyBorder="1" applyAlignment="1" applyProtection="1">
      <protection hidden="1"/>
    </xf>
    <xf numFmtId="0" fontId="9" fillId="2" borderId="5" xfId="0" applyFont="1" applyFill="1" applyBorder="1" applyAlignment="1" applyProtection="1">
      <alignment horizontal="center"/>
      <protection locked="0" hidden="1"/>
    </xf>
    <xf numFmtId="0" fontId="0" fillId="2" borderId="17" xfId="0" applyFont="1" applyFill="1" applyBorder="1" applyAlignment="1" applyProtection="1">
      <alignment horizontal="center"/>
      <protection locked="0" hidden="1"/>
    </xf>
    <xf numFmtId="0" fontId="13" fillId="2" borderId="10" xfId="0" applyFont="1" applyFill="1" applyBorder="1" applyAlignment="1" applyProtection="1">
      <protection locked="0" hidden="1"/>
    </xf>
    <xf numFmtId="0" fontId="0" fillId="2" borderId="5" xfId="0" applyFont="1" applyFill="1" applyBorder="1" applyAlignment="1" applyProtection="1">
      <protection locked="0" hidden="1"/>
    </xf>
    <xf numFmtId="0" fontId="0" fillId="2" borderId="44" xfId="0" applyFont="1" applyFill="1" applyBorder="1" applyAlignment="1" applyProtection="1">
      <protection locked="0" hidden="1"/>
    </xf>
    <xf numFmtId="0" fontId="0" fillId="2" borderId="47" xfId="0" applyFont="1" applyFill="1" applyBorder="1" applyAlignment="1" applyProtection="1">
      <protection locked="0" hidden="1"/>
    </xf>
    <xf numFmtId="0" fontId="0" fillId="2" borderId="46" xfId="0" applyFont="1" applyFill="1" applyBorder="1" applyAlignment="1" applyProtection="1">
      <protection locked="0" hidden="1"/>
    </xf>
    <xf numFmtId="0" fontId="11" fillId="2" borderId="6" xfId="0" applyNumberFormat="1" applyFont="1" applyFill="1" applyBorder="1" applyAlignment="1" applyProtection="1">
      <alignment horizontal="center"/>
      <protection locked="0" hidden="1"/>
    </xf>
    <xf numFmtId="49" fontId="0" fillId="2" borderId="17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/>
    <xf numFmtId="0" fontId="18" fillId="2" borderId="17" xfId="0" applyNumberFormat="1" applyFont="1" applyFill="1" applyBorder="1" applyAlignment="1" applyProtection="1">
      <alignment horizontal="center" vertical="center"/>
      <protection locked="0" hidden="1"/>
    </xf>
    <xf numFmtId="49" fontId="16" fillId="2" borderId="17" xfId="0" applyNumberFormat="1" applyFont="1" applyFill="1" applyBorder="1" applyAlignment="1"/>
    <xf numFmtId="49" fontId="16" fillId="2" borderId="18" xfId="0" applyNumberFormat="1" applyFont="1" applyFill="1" applyBorder="1" applyAlignment="1"/>
    <xf numFmtId="49" fontId="3" fillId="2" borderId="4" xfId="0" applyNumberFormat="1" applyFont="1" applyFill="1" applyBorder="1" applyAlignment="1"/>
    <xf numFmtId="0" fontId="15" fillId="2" borderId="45" xfId="0" applyFont="1" applyFill="1" applyBorder="1" applyAlignment="1" applyProtection="1">
      <alignment horizontal="left"/>
      <protection hidden="1"/>
    </xf>
    <xf numFmtId="0" fontId="15" fillId="2" borderId="44" xfId="0" applyFont="1" applyFill="1" applyBorder="1" applyAlignment="1" applyProtection="1">
      <alignment horizontal="left"/>
      <protection hidden="1"/>
    </xf>
    <xf numFmtId="0" fontId="0" fillId="2" borderId="44" xfId="0" applyFont="1" applyFill="1" applyBorder="1" applyAlignment="1" applyProtection="1">
      <alignment horizontal="left"/>
      <protection hidden="1"/>
    </xf>
    <xf numFmtId="0" fontId="0" fillId="2" borderId="44" xfId="0" applyFont="1" applyFill="1" applyBorder="1" applyAlignment="1" applyProtection="1">
      <protection hidden="1"/>
    </xf>
    <xf numFmtId="49" fontId="0" fillId="2" borderId="7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7" xfId="0" applyFont="1" applyFill="1" applyBorder="1" applyAlignment="1"/>
    <xf numFmtId="0" fontId="9" fillId="2" borderId="5" xfId="0" applyFont="1" applyFill="1" applyBorder="1" applyAlignment="1" applyProtection="1">
      <alignment horizontal="center"/>
      <protection locked="0" hidden="1"/>
    </xf>
    <xf numFmtId="0" fontId="0" fillId="2" borderId="5" xfId="0" applyFont="1" applyFill="1" applyBorder="1" applyAlignment="1" applyProtection="1">
      <alignment horizontal="center"/>
      <protection locked="0" hidden="1"/>
    </xf>
    <xf numFmtId="0" fontId="0" fillId="2" borderId="5" xfId="0" applyFont="1" applyFill="1" applyBorder="1" applyAlignment="1" applyProtection="1">
      <protection locked="0" hidden="1"/>
    </xf>
    <xf numFmtId="49" fontId="0" fillId="2" borderId="4" xfId="0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1" fillId="2" borderId="5" xfId="0" applyFont="1" applyFill="1" applyBorder="1" applyAlignment="1" applyProtection="1">
      <alignment horizontal="center"/>
      <protection locked="0" hidden="1"/>
    </xf>
    <xf numFmtId="49" fontId="3" fillId="2" borderId="27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7" xfId="0" applyFont="1" applyFill="1" applyBorder="1" applyAlignment="1"/>
    <xf numFmtId="0" fontId="0" fillId="2" borderId="6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49" fontId="14" fillId="2" borderId="25" xfId="0" applyNumberFormat="1" applyFont="1" applyFill="1" applyBorder="1" applyAlignment="1">
      <alignment horizontal="left"/>
    </xf>
    <xf numFmtId="0" fontId="14" fillId="2" borderId="25" xfId="0" applyFont="1" applyFill="1" applyBorder="1" applyAlignment="1">
      <alignment horizontal="left"/>
    </xf>
    <xf numFmtId="0" fontId="1" fillId="2" borderId="4" xfId="0" applyFont="1" applyFill="1" applyBorder="1" applyAlignment="1"/>
    <xf numFmtId="49" fontId="2" fillId="2" borderId="10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0" fillId="2" borderId="6" xfId="0" applyFont="1" applyFill="1" applyBorder="1" applyAlignment="1"/>
    <xf numFmtId="49" fontId="6" fillId="2" borderId="9" xfId="0" applyNumberFormat="1" applyFont="1" applyFill="1" applyBorder="1" applyAlignment="1"/>
    <xf numFmtId="0" fontId="6" fillId="2" borderId="9" xfId="0" applyFont="1" applyFill="1" applyBorder="1" applyAlignment="1"/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0" fontId="2" fillId="2" borderId="11" xfId="0" applyFont="1" applyFill="1" applyBorder="1" applyAlignment="1"/>
    <xf numFmtId="49" fontId="0" fillId="2" borderId="6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49" fontId="6" fillId="2" borderId="37" xfId="0" applyNumberFormat="1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right"/>
    </xf>
    <xf numFmtId="49" fontId="0" fillId="2" borderId="10" xfId="0" applyNumberFormat="1" applyFont="1" applyFill="1" applyBorder="1" applyAlignment="1">
      <alignment horizontal="center"/>
    </xf>
    <xf numFmtId="49" fontId="3" fillId="2" borderId="28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29" xfId="0" applyFont="1" applyFill="1" applyBorder="1" applyAlignment="1"/>
    <xf numFmtId="0" fontId="0" fillId="2" borderId="7" xfId="0" applyFont="1" applyFill="1" applyBorder="1" applyAlignment="1">
      <alignment horizontal="right"/>
    </xf>
    <xf numFmtId="0" fontId="0" fillId="2" borderId="36" xfId="0" applyFont="1" applyFill="1" applyBorder="1" applyAlignment="1">
      <alignment horizontal="right"/>
    </xf>
    <xf numFmtId="49" fontId="0" fillId="2" borderId="4" xfId="0" applyNumberFormat="1" applyFont="1" applyFill="1" applyBorder="1" applyAlignment="1"/>
    <xf numFmtId="0" fontId="0" fillId="2" borderId="4" xfId="0" applyFont="1" applyFill="1" applyBorder="1" applyAlignment="1"/>
    <xf numFmtId="0" fontId="1" fillId="2" borderId="5" xfId="0" applyFont="1" applyFill="1" applyBorder="1" applyAlignment="1" applyProtection="1">
      <protection locked="0" hidden="1"/>
    </xf>
    <xf numFmtId="49" fontId="0" fillId="2" borderId="4" xfId="0" applyNumberFormat="1" applyFont="1" applyFill="1" applyBorder="1" applyAlignment="1" applyProtection="1">
      <alignment horizontal="right"/>
      <protection locked="0" hidden="1"/>
    </xf>
    <xf numFmtId="0" fontId="0" fillId="2" borderId="4" xfId="0" applyFont="1" applyFill="1" applyBorder="1" applyAlignment="1" applyProtection="1">
      <alignment horizontal="right"/>
      <protection locked="0" hidden="1"/>
    </xf>
    <xf numFmtId="164" fontId="0" fillId="2" borderId="5" xfId="0" applyNumberFormat="1" applyFont="1" applyFill="1" applyBorder="1" applyAlignment="1" applyProtection="1">
      <alignment horizontal="center"/>
      <protection locked="0" hidden="1"/>
    </xf>
    <xf numFmtId="4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DD0806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228346</xdr:colOff>
      <xdr:row>5</xdr:row>
      <xdr:rowOff>99060</xdr:rowOff>
    </xdr:to>
    <xdr:pic>
      <xdr:nvPicPr>
        <xdr:cNvPr id="20" name="RSB-Wappen-Neu.jpg" descr="RSB-Wappen-Neu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882396" cy="10515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42"/>
  <sheetViews>
    <sheetView showGridLines="0" tabSelected="1" zoomScaleNormal="100" zoomScalePageLayoutView="150" workbookViewId="0">
      <selection activeCell="D12" sqref="D12"/>
    </sheetView>
  </sheetViews>
  <sheetFormatPr baseColWidth="10" defaultColWidth="11.42578125" defaultRowHeight="12" customHeight="1"/>
  <cols>
    <col min="1" max="1" width="2.7109375" style="1" customWidth="1"/>
    <col min="2" max="2" width="4.7109375" style="1" customWidth="1"/>
    <col min="3" max="3" width="2.140625" style="1" customWidth="1"/>
    <col min="4" max="4" width="25.42578125" style="1" customWidth="1"/>
    <col min="5" max="10" width="3.85546875" style="1" customWidth="1"/>
    <col min="11" max="11" width="5.28515625" style="1" customWidth="1"/>
    <col min="12" max="12" width="4.5703125" style="1" customWidth="1"/>
    <col min="13" max="13" width="1.28515625" style="1" customWidth="1"/>
    <col min="14" max="14" width="3.85546875" style="1" customWidth="1"/>
    <col min="15" max="15" width="5.28515625" style="1" customWidth="1"/>
    <col min="16" max="16" width="2.140625" style="1" customWidth="1"/>
    <col min="17" max="17" width="25.42578125" style="1" customWidth="1"/>
    <col min="18" max="23" width="3.85546875" style="1" customWidth="1"/>
    <col min="24" max="24" width="5.28515625" style="1" customWidth="1"/>
    <col min="25" max="25" width="4.5703125" style="1" customWidth="1"/>
    <col min="26" max="26" width="0.28515625" style="1" customWidth="1"/>
    <col min="27" max="249" width="11.42578125" style="1" customWidth="1"/>
  </cols>
  <sheetData>
    <row r="1" spans="1:25" ht="1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" customHeight="1">
      <c r="A2" s="4"/>
      <c r="B2" s="5"/>
      <c r="C2" s="5"/>
      <c r="D2" s="98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37" t="s">
        <v>26</v>
      </c>
      <c r="S2" s="138"/>
      <c r="T2" s="138"/>
      <c r="U2" s="138"/>
      <c r="V2" s="138"/>
      <c r="W2" s="138"/>
      <c r="X2" s="106"/>
      <c r="Y2" s="103"/>
    </row>
    <row r="3" spans="1:25" ht="15" customHeight="1">
      <c r="A3" s="4"/>
      <c r="B3" s="5"/>
      <c r="C3" s="5"/>
      <c r="D3" s="140" t="s">
        <v>28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04"/>
      <c r="S3" s="105"/>
      <c r="T3" s="105"/>
      <c r="U3" s="105"/>
      <c r="V3" s="105"/>
      <c r="W3" s="105"/>
      <c r="X3" s="5"/>
      <c r="Y3" s="6"/>
    </row>
    <row r="4" spans="1:25" ht="1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04"/>
      <c r="S4" s="105"/>
      <c r="T4" s="105"/>
      <c r="U4" s="105"/>
      <c r="V4" s="105"/>
      <c r="W4" s="105"/>
      <c r="X4" s="5"/>
      <c r="Y4" s="6"/>
    </row>
    <row r="5" spans="1:25" ht="15" customHeight="1">
      <c r="A5" s="4"/>
      <c r="B5" s="114"/>
      <c r="C5" s="114"/>
      <c r="D5" s="8" t="s">
        <v>1</v>
      </c>
      <c r="E5" s="136"/>
      <c r="F5" s="136"/>
      <c r="G5" s="136"/>
      <c r="H5" s="136"/>
      <c r="I5" s="136"/>
      <c r="J5" s="136"/>
      <c r="K5" s="136"/>
      <c r="L5" s="136"/>
      <c r="M5" s="5"/>
      <c r="N5" s="5"/>
      <c r="O5" s="134" t="s">
        <v>2</v>
      </c>
      <c r="P5" s="135"/>
      <c r="Q5" s="139"/>
      <c r="R5" s="103"/>
      <c r="S5" s="5"/>
      <c r="T5" s="5"/>
      <c r="U5" s="5"/>
      <c r="V5" s="5"/>
      <c r="W5" s="5"/>
      <c r="X5" s="5"/>
      <c r="Y5" s="5"/>
    </row>
    <row r="6" spans="1:25" ht="15" customHeight="1">
      <c r="A6" s="4"/>
      <c r="B6" s="5"/>
      <c r="C6" s="5"/>
      <c r="D6" s="5"/>
      <c r="E6" s="9"/>
      <c r="F6" s="9"/>
      <c r="G6" s="9"/>
      <c r="H6" s="9"/>
      <c r="I6" s="9"/>
      <c r="J6" s="9"/>
      <c r="K6" s="9"/>
      <c r="L6" s="9"/>
      <c r="M6" s="5"/>
      <c r="N6" s="5"/>
      <c r="O6" s="5"/>
      <c r="P6" s="5"/>
      <c r="Q6" s="9"/>
      <c r="R6" s="9"/>
      <c r="S6" s="5"/>
      <c r="T6" s="5"/>
      <c r="U6" s="5"/>
      <c r="V6" s="5"/>
      <c r="W6" s="5"/>
      <c r="X6" s="5"/>
      <c r="Y6" s="5"/>
    </row>
    <row r="7" spans="1:25" ht="1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10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0"/>
    </row>
    <row r="8" spans="1:25" ht="20.25" customHeight="1">
      <c r="A8" s="1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78"/>
      <c r="M8" s="12"/>
      <c r="N8" s="101"/>
      <c r="O8" s="102"/>
      <c r="P8" s="102"/>
      <c r="Q8" s="102"/>
      <c r="R8" s="102"/>
      <c r="S8" s="102"/>
      <c r="T8" s="102"/>
      <c r="U8" s="102"/>
      <c r="V8" s="102"/>
      <c r="W8" s="102"/>
      <c r="X8" s="103"/>
      <c r="Y8" s="78"/>
    </row>
    <row r="9" spans="1:25" ht="12" customHeight="1">
      <c r="A9" s="4"/>
      <c r="B9" s="9"/>
      <c r="C9" s="9"/>
      <c r="D9" s="13" t="s">
        <v>3</v>
      </c>
      <c r="E9" s="14"/>
      <c r="F9" s="14"/>
      <c r="G9" s="14"/>
      <c r="H9" s="14"/>
      <c r="I9" s="14"/>
      <c r="J9" s="14"/>
      <c r="K9" s="7"/>
      <c r="L9" s="9"/>
      <c r="M9" s="5"/>
      <c r="N9" s="9"/>
      <c r="O9" s="9"/>
      <c r="P9" s="9"/>
      <c r="Q9" s="13" t="s">
        <v>4</v>
      </c>
      <c r="R9" s="7"/>
      <c r="S9" s="7"/>
      <c r="T9" s="7"/>
      <c r="U9" s="7"/>
      <c r="V9" s="7"/>
      <c r="W9" s="7"/>
      <c r="X9" s="7"/>
      <c r="Y9" s="9"/>
    </row>
    <row r="10" spans="1:25" ht="12.95" customHeight="1" thickBot="1">
      <c r="A10" s="15"/>
      <c r="B10" s="16"/>
      <c r="C10" s="16"/>
      <c r="D10" s="16"/>
      <c r="E10" s="128" t="s">
        <v>5</v>
      </c>
      <c r="F10" s="124"/>
      <c r="G10" s="85">
        <v>40</v>
      </c>
      <c r="H10" s="123" t="s">
        <v>6</v>
      </c>
      <c r="I10" s="124"/>
      <c r="J10" s="110"/>
      <c r="K10" s="111"/>
      <c r="L10" s="18"/>
      <c r="M10" s="5"/>
      <c r="N10" s="16"/>
      <c r="O10" s="16"/>
      <c r="P10" s="16"/>
      <c r="Q10" s="16"/>
      <c r="R10" s="128" t="s">
        <v>5</v>
      </c>
      <c r="S10" s="124"/>
      <c r="T10" s="17">
        <f>G10</f>
        <v>40</v>
      </c>
      <c r="U10" s="123" t="s">
        <v>6</v>
      </c>
      <c r="V10" s="124"/>
      <c r="W10" s="110"/>
      <c r="X10" s="111"/>
      <c r="Y10" s="18"/>
    </row>
    <row r="11" spans="1:25" ht="21.75" customHeight="1">
      <c r="A11" s="19" t="s">
        <v>7</v>
      </c>
      <c r="B11" s="20" t="s">
        <v>8</v>
      </c>
      <c r="C11" s="21" t="s">
        <v>9</v>
      </c>
      <c r="D11" s="22" t="s">
        <v>10</v>
      </c>
      <c r="E11" s="23" t="str">
        <f>IF($G$10=10,"X",IF($G$10=20,"X",IF($G$10=30,"X",IF($G$10=40,"X",IF($G$10=50,"X",IF($G$10=60,"1"))))))</f>
        <v>X</v>
      </c>
      <c r="F11" s="23" t="str">
        <f>IF($G$10=10,"X",IF($G$10=20,"X",IF($G$10=30,"X",IF($G$10=40,"X",IF($G$10=50,"1",IF($G$10=60,"2"))))))</f>
        <v>X</v>
      </c>
      <c r="G11" s="23" t="str">
        <f>IF($G$10=10,"X",IF($G$10=20,"X",IF($G$10=30,"X",IF($G$10=40,"1",IF($G$10=50,"2",IF($G$10=60,"3"))))))</f>
        <v>1</v>
      </c>
      <c r="H11" s="23" t="str">
        <f>IF($G$10=10,"X",IF($G$10=20,"X",IF($G$10=30,"1",IF($G$10=40,"2",IF($G$10=50,"3",IF($G$10=60,"4"))))))</f>
        <v>2</v>
      </c>
      <c r="I11" s="23" t="str">
        <f>IF($G$10=10,"X",IF($G$10=20,"1",IF($G$10=30,"2",IF($G$10=40,"3",IF($G$10=50,"4",IF($G$10=60,"5"))))))</f>
        <v>3</v>
      </c>
      <c r="J11" s="23" t="str">
        <f>IF($G$10=10,"1",IF($G$10=20,"2",IF($G$10=30,"3",IF($G$10=40,"4",IF($G$10=50,"5",IF($G$10=60,"6"))))))</f>
        <v>4</v>
      </c>
      <c r="K11" s="89" t="s">
        <v>11</v>
      </c>
      <c r="L11" s="90" t="s">
        <v>12</v>
      </c>
      <c r="M11" s="25"/>
      <c r="N11" s="19" t="s">
        <v>7</v>
      </c>
      <c r="O11" s="20" t="s">
        <v>8</v>
      </c>
      <c r="P11" s="26" t="s">
        <v>9</v>
      </c>
      <c r="Q11" s="22" t="s">
        <v>10</v>
      </c>
      <c r="R11" s="23" t="str">
        <f>E11</f>
        <v>X</v>
      </c>
      <c r="S11" s="23" t="str">
        <f>F11</f>
        <v>X</v>
      </c>
      <c r="T11" s="23" t="str">
        <f>G11</f>
        <v>1</v>
      </c>
      <c r="U11" s="23" t="str">
        <f>H11</f>
        <v>2</v>
      </c>
      <c r="V11" s="23" t="str">
        <f>I11</f>
        <v>3</v>
      </c>
      <c r="W11" s="23" t="str">
        <f>J11</f>
        <v>4</v>
      </c>
      <c r="X11" s="89" t="s">
        <v>11</v>
      </c>
      <c r="Y11" s="90" t="s">
        <v>12</v>
      </c>
    </row>
    <row r="12" spans="1:25" ht="17.100000000000001" customHeight="1">
      <c r="A12" s="28">
        <v>1</v>
      </c>
      <c r="B12" s="79"/>
      <c r="C12" s="86" t="s">
        <v>13</v>
      </c>
      <c r="D12" s="80"/>
      <c r="E12" s="88" t="str">
        <f t="shared" ref="E12:G16" si="0">IF(E11="X","X","")</f>
        <v>X</v>
      </c>
      <c r="F12" s="88" t="str">
        <f t="shared" si="0"/>
        <v>X</v>
      </c>
      <c r="G12" s="88" t="str">
        <f t="shared" si="0"/>
        <v/>
      </c>
      <c r="H12" s="88"/>
      <c r="I12" s="88"/>
      <c r="J12" s="88"/>
      <c r="K12" s="47" t="str">
        <f t="shared" ref="K12:K16" si="1">IF(J12="","",SUM(E12:J12))</f>
        <v/>
      </c>
      <c r="L12" s="30" t="str">
        <f>IF(K12="","",J37)</f>
        <v/>
      </c>
      <c r="M12" s="25"/>
      <c r="N12" s="28">
        <v>1</v>
      </c>
      <c r="O12" s="79"/>
      <c r="P12" s="86" t="s">
        <v>13</v>
      </c>
      <c r="Q12" s="80"/>
      <c r="R12" s="88" t="str">
        <f t="shared" ref="R12:U16" si="2">IF(R11="X","X","")</f>
        <v>X</v>
      </c>
      <c r="S12" s="88" t="str">
        <f t="shared" si="2"/>
        <v>X</v>
      </c>
      <c r="T12" s="88" t="str">
        <f t="shared" si="2"/>
        <v/>
      </c>
      <c r="U12" s="88" t="str">
        <f t="shared" si="2"/>
        <v/>
      </c>
      <c r="V12" s="88"/>
      <c r="W12" s="88"/>
      <c r="X12" s="47" t="str">
        <f t="shared" ref="X12:X16" si="3">IF(W12="","",SUM(R12:W12))</f>
        <v/>
      </c>
      <c r="Y12" s="30" t="str">
        <f>IF(X12="","",W37)</f>
        <v/>
      </c>
    </row>
    <row r="13" spans="1:25" ht="17.100000000000001" customHeight="1">
      <c r="A13" s="28">
        <v>2</v>
      </c>
      <c r="B13" s="79"/>
      <c r="C13" s="86" t="s">
        <v>13</v>
      </c>
      <c r="D13" s="80"/>
      <c r="E13" s="88" t="str">
        <f t="shared" si="0"/>
        <v>X</v>
      </c>
      <c r="F13" s="88" t="str">
        <f t="shared" si="0"/>
        <v>X</v>
      </c>
      <c r="G13" s="88" t="str">
        <f t="shared" si="0"/>
        <v/>
      </c>
      <c r="H13" s="88"/>
      <c r="I13" s="88"/>
      <c r="J13" s="88"/>
      <c r="K13" s="47" t="str">
        <f t="shared" si="1"/>
        <v/>
      </c>
      <c r="L13" s="30" t="str">
        <f>IF(K13="","",J38)</f>
        <v/>
      </c>
      <c r="M13" s="25"/>
      <c r="N13" s="28">
        <v>2</v>
      </c>
      <c r="O13" s="79"/>
      <c r="P13" s="86" t="s">
        <v>13</v>
      </c>
      <c r="Q13" s="80"/>
      <c r="R13" s="88" t="str">
        <f t="shared" si="2"/>
        <v>X</v>
      </c>
      <c r="S13" s="88" t="str">
        <f t="shared" si="2"/>
        <v>X</v>
      </c>
      <c r="T13" s="88" t="str">
        <f t="shared" si="2"/>
        <v/>
      </c>
      <c r="U13" s="88" t="str">
        <f t="shared" si="2"/>
        <v/>
      </c>
      <c r="V13" s="88"/>
      <c r="W13" s="88"/>
      <c r="X13" s="47" t="str">
        <f t="shared" si="3"/>
        <v/>
      </c>
      <c r="Y13" s="30" t="str">
        <f>IF(X13="","",W38)</f>
        <v/>
      </c>
    </row>
    <row r="14" spans="1:25" ht="17.100000000000001" customHeight="1">
      <c r="A14" s="28">
        <v>3</v>
      </c>
      <c r="B14" s="79"/>
      <c r="C14" s="86" t="s">
        <v>13</v>
      </c>
      <c r="D14" s="80"/>
      <c r="E14" s="88" t="str">
        <f t="shared" si="0"/>
        <v>X</v>
      </c>
      <c r="F14" s="88" t="str">
        <f t="shared" si="0"/>
        <v>X</v>
      </c>
      <c r="G14" s="88" t="str">
        <f t="shared" si="0"/>
        <v/>
      </c>
      <c r="H14" s="88"/>
      <c r="I14" s="88"/>
      <c r="J14" s="88"/>
      <c r="K14" s="47" t="str">
        <f t="shared" si="1"/>
        <v/>
      </c>
      <c r="L14" s="30" t="str">
        <f>IF(K14="","",J39)</f>
        <v/>
      </c>
      <c r="M14" s="25"/>
      <c r="N14" s="28">
        <v>3</v>
      </c>
      <c r="O14" s="79"/>
      <c r="P14" s="86" t="s">
        <v>13</v>
      </c>
      <c r="Q14" s="80"/>
      <c r="R14" s="88" t="str">
        <f t="shared" si="2"/>
        <v>X</v>
      </c>
      <c r="S14" s="88" t="str">
        <f t="shared" si="2"/>
        <v>X</v>
      </c>
      <c r="T14" s="88" t="str">
        <f t="shared" si="2"/>
        <v/>
      </c>
      <c r="U14" s="88" t="str">
        <f t="shared" si="2"/>
        <v/>
      </c>
      <c r="V14" s="88"/>
      <c r="W14" s="88"/>
      <c r="X14" s="47" t="str">
        <f t="shared" si="3"/>
        <v/>
      </c>
      <c r="Y14" s="30" t="str">
        <f>IF(X14="","",W39)</f>
        <v/>
      </c>
    </row>
    <row r="15" spans="1:25" ht="17.100000000000001" customHeight="1">
      <c r="A15" s="28">
        <v>4</v>
      </c>
      <c r="B15" s="79"/>
      <c r="C15" s="86" t="s">
        <v>13</v>
      </c>
      <c r="D15" s="80"/>
      <c r="E15" s="88" t="str">
        <f t="shared" si="0"/>
        <v>X</v>
      </c>
      <c r="F15" s="88" t="str">
        <f t="shared" si="0"/>
        <v>X</v>
      </c>
      <c r="G15" s="88" t="str">
        <f t="shared" si="0"/>
        <v/>
      </c>
      <c r="H15" s="88" t="str">
        <f>IF(H14="X","X","")</f>
        <v/>
      </c>
      <c r="I15" s="88"/>
      <c r="J15" s="88"/>
      <c r="K15" s="47" t="str">
        <f t="shared" si="1"/>
        <v/>
      </c>
      <c r="L15" s="30" t="str">
        <f>IF(K15="","",J40)</f>
        <v/>
      </c>
      <c r="M15" s="25"/>
      <c r="N15" s="28">
        <v>4</v>
      </c>
      <c r="O15" s="79"/>
      <c r="P15" s="86" t="s">
        <v>13</v>
      </c>
      <c r="Q15" s="80"/>
      <c r="R15" s="88" t="str">
        <f t="shared" si="2"/>
        <v>X</v>
      </c>
      <c r="S15" s="88" t="str">
        <f t="shared" si="2"/>
        <v>X</v>
      </c>
      <c r="T15" s="88" t="str">
        <f t="shared" si="2"/>
        <v/>
      </c>
      <c r="U15" s="88" t="str">
        <f t="shared" si="2"/>
        <v/>
      </c>
      <c r="V15" s="88"/>
      <c r="W15" s="88"/>
      <c r="X15" s="47" t="str">
        <f t="shared" si="3"/>
        <v/>
      </c>
      <c r="Y15" s="30" t="str">
        <f>IF(X15="","",W40)</f>
        <v/>
      </c>
    </row>
    <row r="16" spans="1:25" ht="17.100000000000001" customHeight="1" thickBot="1">
      <c r="A16" s="28">
        <v>5</v>
      </c>
      <c r="B16" s="79"/>
      <c r="C16" s="86" t="s">
        <v>13</v>
      </c>
      <c r="D16" s="80"/>
      <c r="E16" s="88" t="str">
        <f t="shared" si="0"/>
        <v>X</v>
      </c>
      <c r="F16" s="88" t="str">
        <f t="shared" si="0"/>
        <v>X</v>
      </c>
      <c r="G16" s="88" t="str">
        <f t="shared" si="0"/>
        <v/>
      </c>
      <c r="H16" s="88" t="str">
        <f>IF(H15="X","X","")</f>
        <v/>
      </c>
      <c r="I16" s="88"/>
      <c r="J16" s="88"/>
      <c r="K16" s="47" t="str">
        <f t="shared" si="1"/>
        <v/>
      </c>
      <c r="L16" s="30" t="str">
        <f>IF(K16="","",J41)</f>
        <v/>
      </c>
      <c r="M16" s="25"/>
      <c r="N16" s="28">
        <v>5</v>
      </c>
      <c r="O16" s="79"/>
      <c r="P16" s="86" t="s">
        <v>13</v>
      </c>
      <c r="Q16" s="80"/>
      <c r="R16" s="88" t="str">
        <f t="shared" si="2"/>
        <v>X</v>
      </c>
      <c r="S16" s="88" t="str">
        <f t="shared" si="2"/>
        <v>X</v>
      </c>
      <c r="T16" s="88" t="str">
        <f t="shared" si="2"/>
        <v/>
      </c>
      <c r="U16" s="88" t="str">
        <f t="shared" si="2"/>
        <v/>
      </c>
      <c r="V16" s="88"/>
      <c r="W16" s="88"/>
      <c r="X16" s="47" t="str">
        <f t="shared" si="3"/>
        <v/>
      </c>
      <c r="Y16" s="30" t="str">
        <f>IF(X16="","",W41)</f>
        <v/>
      </c>
    </row>
    <row r="17" spans="1:25" ht="12" customHeight="1">
      <c r="A17" s="31"/>
      <c r="B17" s="32" t="s">
        <v>30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5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2.95" customHeight="1" thickBo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91" t="s">
        <v>14</v>
      </c>
      <c r="M18" s="87"/>
      <c r="N18" s="87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2.95" customHeight="1" thickBot="1">
      <c r="A19" s="34"/>
      <c r="B19" s="26" t="s">
        <v>12</v>
      </c>
      <c r="C19" s="35"/>
      <c r="D19" s="107" t="s">
        <v>15</v>
      </c>
      <c r="E19" s="108"/>
      <c r="F19" s="108"/>
      <c r="G19" s="108"/>
      <c r="H19" s="108"/>
      <c r="I19" s="109"/>
      <c r="J19" s="36"/>
      <c r="K19" s="24" t="s">
        <v>11</v>
      </c>
      <c r="L19" s="129" t="s">
        <v>16</v>
      </c>
      <c r="M19" s="130"/>
      <c r="N19" s="131"/>
      <c r="O19" s="37" t="s">
        <v>11</v>
      </c>
      <c r="P19" s="35"/>
      <c r="Q19" s="107" t="s">
        <v>15</v>
      </c>
      <c r="R19" s="108"/>
      <c r="S19" s="108"/>
      <c r="T19" s="108"/>
      <c r="U19" s="108"/>
      <c r="V19" s="108"/>
      <c r="W19" s="36"/>
      <c r="X19" s="38" t="s">
        <v>12</v>
      </c>
      <c r="Y19" s="39"/>
    </row>
    <row r="20" spans="1:25" ht="17.100000000000001" customHeight="1">
      <c r="A20" s="40"/>
      <c r="B20" s="41">
        <v>1</v>
      </c>
      <c r="C20" s="115" t="str">
        <f>IF($L$15=$B20,$D$15,IF($L$12=$B20,$D$12,IF($L$13=$B20,$D$13,IF($L$14=$B20,$D$14,IF($L$16=$B20,$D$16,"")))))</f>
        <v/>
      </c>
      <c r="D20" s="116"/>
      <c r="E20" s="116"/>
      <c r="F20" s="116"/>
      <c r="G20" s="116"/>
      <c r="H20" s="116"/>
      <c r="I20" s="117"/>
      <c r="J20" s="42"/>
      <c r="K20" s="43" t="str">
        <f>IF($L$15=$B20,$K$15,IF($L$12=$B20,$K$12,IF($L$13=$B20,$K$13,IF($L$14=$B20,$K$14,IF($L$16=$B20,$K$16,"")))))</f>
        <v/>
      </c>
      <c r="L20" s="44" t="str">
        <f>IF(K20="","",IF(K20&gt;O20,2,IF(K20=O20,1,0)))</f>
        <v/>
      </c>
      <c r="M20" s="45"/>
      <c r="N20" s="46" t="str">
        <f>IF(O20="","",IF(O20&gt;K20,2,IF(O20=K20,1,0)))</f>
        <v/>
      </c>
      <c r="O20" s="47" t="str">
        <f>IF($Y$15=$X20,$X$15,IF($Y$12=$X20,$X$12,IF($Y$13=$X20,$X$13,IF($Y$14=$X20,$X$14,IF($Y$16=$X20,$X$16,"")))))</f>
        <v/>
      </c>
      <c r="P20" s="29"/>
      <c r="Q20" s="120" t="str">
        <f>IF($Y$15=$X20,$Q$15,IF($Y$12=$X20,$Q$12,IF($Y$13=$X20,$Q$13,IF($Y$14=$X20,$Q$14,IF($Y$16=$X20,$Q$16,"")))))</f>
        <v/>
      </c>
      <c r="R20" s="121"/>
      <c r="S20" s="121"/>
      <c r="T20" s="121"/>
      <c r="U20" s="121"/>
      <c r="V20" s="121"/>
      <c r="W20" s="122"/>
      <c r="X20" s="41">
        <v>1</v>
      </c>
      <c r="Y20" s="48"/>
    </row>
    <row r="21" spans="1:25" ht="17.100000000000001" customHeight="1">
      <c r="A21" s="40"/>
      <c r="B21" s="41">
        <v>2</v>
      </c>
      <c r="C21" s="115" t="str">
        <f>IF($L$15=$B21,$D$15,IF($L$12=$B21,$D$12,IF($L$13=$B21,$D$13,IF($L$14=$B21,$D$14,IF($L$16=$B21,$D$16,"")))))</f>
        <v/>
      </c>
      <c r="D21" s="116"/>
      <c r="E21" s="116"/>
      <c r="F21" s="116"/>
      <c r="G21" s="116"/>
      <c r="H21" s="116"/>
      <c r="I21" s="117"/>
      <c r="J21" s="42"/>
      <c r="K21" s="43" t="str">
        <f>IF($L$15=$B21,$K$15,IF($L$12=$B21,$K$12,IF($L$13=$B21,$K$13,IF($L$14=$B21,$K$14,IF($L$16=$B21,$K$16,"")))))</f>
        <v/>
      </c>
      <c r="L21" s="49" t="str">
        <f>IF(K21="","",IF(K21&gt;O21,2,IF(K21=O21,1,0)))</f>
        <v/>
      </c>
      <c r="M21" s="45"/>
      <c r="N21" s="50" t="str">
        <f>IF(O21="","",IF(O21&gt;K21,2,IF(O21=K21,1,0)))</f>
        <v/>
      </c>
      <c r="O21" s="47" t="str">
        <f>IF($Y$15=$X21,$X$15,IF($Y$12=$X21,$X$12,IF($Y$13=$X21,$X$13,IF($Y$14=$X21,$X$14,IF($Y$16=$X21,$X$16,"")))))</f>
        <v/>
      </c>
      <c r="P21" s="51"/>
      <c r="Q21" s="120" t="str">
        <f>IF($Y$15=$X21,$Q$15,IF($Y$12=$X21,$Q$12,IF($Y$13=$X21,$Q$13,IF($Y$14=$X21,$Q$14,IF($Y$16=$X21,$Q$16,"")))))</f>
        <v/>
      </c>
      <c r="R21" s="121"/>
      <c r="S21" s="121"/>
      <c r="T21" s="121"/>
      <c r="U21" s="121"/>
      <c r="V21" s="121"/>
      <c r="W21" s="122"/>
      <c r="X21" s="41">
        <v>2</v>
      </c>
      <c r="Y21" s="48"/>
    </row>
    <row r="22" spans="1:25" ht="18" customHeight="1" thickBot="1">
      <c r="A22" s="40"/>
      <c r="B22" s="41">
        <v>3</v>
      </c>
      <c r="C22" s="115" t="str">
        <f>IF($L$15=$B22,$D$15,IF($L$12=$B22,$D$12,IF($L$13=$B22,$D$13,IF($L$14=$B22,$D$14,IF($L$16=$B22,$D$16,"")))))</f>
        <v/>
      </c>
      <c r="D22" s="116"/>
      <c r="E22" s="116"/>
      <c r="F22" s="116"/>
      <c r="G22" s="116"/>
      <c r="H22" s="116"/>
      <c r="I22" s="117"/>
      <c r="J22" s="42"/>
      <c r="K22" s="43" t="str">
        <f>IF($L$15=$B22,$K$15,IF($L$12=$B22,$K$12,IF($L$13=$B22,$K$13,IF($L$14=$B22,$K$14,IF($L$16=$B22,$K$16,"")))))</f>
        <v/>
      </c>
      <c r="L22" s="52" t="str">
        <f>IF(K22="","",IF(K22&gt;O22,2,IF(K22=O22,1,0)))</f>
        <v/>
      </c>
      <c r="M22" s="45"/>
      <c r="N22" s="53" t="str">
        <f>IF(O22="","",IF(O22&gt;K22,2,IF(O22=K22,1,0)))</f>
        <v/>
      </c>
      <c r="O22" s="47" t="str">
        <f>IF($Y$15=$X22,$X$15,IF($Y$12=$X22,$X$12,IF($Y$13=$X22,$X$13,IF($Y$14=$X22,$X$14,IF($Y$16=$X22,$X$16,"")))))</f>
        <v/>
      </c>
      <c r="P22" s="29"/>
      <c r="Q22" s="120" t="str">
        <f>IF($Y$15=$X22,$Q$15,IF($Y$12=$X22,$Q$12,IF($Y$13=$X22,$Q$13,IF($Y$14=$X22,$Q$14,IF($Y$16=$X22,$Q$16,"")))))</f>
        <v/>
      </c>
      <c r="R22" s="121"/>
      <c r="S22" s="121"/>
      <c r="T22" s="121"/>
      <c r="U22" s="121"/>
      <c r="V22" s="121"/>
      <c r="W22" s="122"/>
      <c r="X22" s="41">
        <v>3</v>
      </c>
      <c r="Y22" s="48"/>
    </row>
    <row r="23" spans="1:25" ht="18" customHeight="1" thickBot="1">
      <c r="A23" s="27"/>
      <c r="B23" s="54"/>
      <c r="C23" s="54"/>
      <c r="D23" s="55"/>
      <c r="E23" s="132"/>
      <c r="F23" s="132"/>
      <c r="G23" s="132"/>
      <c r="H23" s="132"/>
      <c r="I23" s="132"/>
      <c r="J23" s="133"/>
      <c r="K23" s="56" t="str">
        <f>IF(K20="","",SUM(K20:K22))</f>
        <v/>
      </c>
      <c r="L23" s="44" t="str">
        <f>IF(K20="","",SUM(L20:L22))</f>
        <v/>
      </c>
      <c r="M23" s="45"/>
      <c r="N23" s="44" t="str">
        <f>IF(O20="","",SUM(N20:N22))</f>
        <v/>
      </c>
      <c r="O23" s="57" t="str">
        <f>IF(O20="","",SUM(O20:O22))</f>
        <v/>
      </c>
      <c r="P23" s="125" t="s">
        <v>17</v>
      </c>
      <c r="Q23" s="126"/>
      <c r="R23" s="58"/>
      <c r="S23" s="58"/>
      <c r="T23" s="58"/>
      <c r="U23" s="58"/>
      <c r="V23" s="58"/>
      <c r="W23" s="58"/>
      <c r="X23" s="9"/>
      <c r="Y23" s="59"/>
    </row>
    <row r="24" spans="1:25" ht="18" customHeight="1" thickBot="1">
      <c r="A24" s="60"/>
      <c r="B24" s="16"/>
      <c r="C24" s="16"/>
      <c r="D24" s="16"/>
      <c r="E24" s="127"/>
      <c r="F24" s="127"/>
      <c r="G24" s="127"/>
      <c r="H24" s="127"/>
      <c r="I24" s="127"/>
      <c r="J24" s="127"/>
      <c r="K24" s="61"/>
      <c r="L24" s="52" t="str">
        <f>IF(L23="","",IF(L23&gt;N23,2,IF(L23=N23,1,0)))</f>
        <v/>
      </c>
      <c r="M24" s="62" t="s">
        <v>19</v>
      </c>
      <c r="N24" s="52" t="str">
        <f>IF(N23="","",IF(N23&gt;L23,2,IF(N23=L23,1,0)))</f>
        <v/>
      </c>
      <c r="O24" s="63"/>
      <c r="P24" s="118" t="s">
        <v>18</v>
      </c>
      <c r="Q24" s="119"/>
      <c r="R24" s="16"/>
      <c r="S24" s="16"/>
      <c r="T24" s="16"/>
      <c r="U24" s="16"/>
      <c r="V24" s="16"/>
      <c r="W24" s="16"/>
      <c r="X24" s="16"/>
      <c r="Y24" s="64"/>
    </row>
    <row r="25" spans="1:25" ht="12" customHeight="1">
      <c r="A25" s="65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112" t="s">
        <v>21</v>
      </c>
      <c r="W25" s="113"/>
      <c r="X25" s="113"/>
      <c r="Y25" s="113"/>
    </row>
    <row r="26" spans="1:25" ht="12" customHeight="1">
      <c r="A26" s="66" t="s">
        <v>22</v>
      </c>
      <c r="B26" s="5"/>
      <c r="C26" s="5"/>
      <c r="D26" s="5"/>
      <c r="E26" s="67"/>
      <c r="F26" s="67"/>
      <c r="G26" s="67"/>
      <c r="H26" s="67"/>
      <c r="I26" s="67"/>
      <c r="J26" s="67"/>
      <c r="K26" s="5"/>
      <c r="L26" s="68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2" customHeight="1">
      <c r="A27" s="69" t="s">
        <v>23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4.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9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9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2" customHeight="1">
      <c r="A31" s="4"/>
      <c r="B31" s="81"/>
      <c r="C31" s="81"/>
      <c r="D31" s="81"/>
      <c r="E31" s="81"/>
      <c r="F31" s="81"/>
      <c r="G31" s="81"/>
      <c r="H31" s="81"/>
      <c r="I31" s="81"/>
      <c r="J31" s="81"/>
      <c r="K31" s="5"/>
      <c r="L31" s="5"/>
      <c r="M31" s="5"/>
      <c r="N31" s="5"/>
      <c r="O31" s="5"/>
      <c r="P31" s="81"/>
      <c r="Q31" s="81"/>
      <c r="R31" s="81"/>
      <c r="S31" s="81"/>
      <c r="T31" s="81"/>
      <c r="U31" s="81"/>
      <c r="V31" s="81"/>
      <c r="W31" s="81"/>
      <c r="X31" s="81"/>
      <c r="Y31" s="5"/>
    </row>
    <row r="32" spans="1:25" ht="12" customHeight="1">
      <c r="A32" s="4"/>
      <c r="B32" s="96" t="s">
        <v>24</v>
      </c>
      <c r="C32" s="97"/>
      <c r="D32" s="97"/>
      <c r="E32" s="97"/>
      <c r="F32" s="97"/>
      <c r="G32" s="97"/>
      <c r="H32" s="97"/>
      <c r="I32" s="97"/>
      <c r="J32" s="97"/>
      <c r="K32" s="5"/>
      <c r="L32" s="5"/>
      <c r="M32" s="5"/>
      <c r="N32" s="5"/>
      <c r="O32" s="5"/>
      <c r="P32" s="96" t="s">
        <v>25</v>
      </c>
      <c r="Q32" s="97"/>
      <c r="R32" s="97"/>
      <c r="S32" s="97"/>
      <c r="T32" s="97"/>
      <c r="U32" s="97"/>
      <c r="V32" s="97"/>
      <c r="W32" s="97"/>
      <c r="X32" s="100"/>
      <c r="Y32" s="5"/>
    </row>
    <row r="33" spans="1:25" ht="21" customHeight="1">
      <c r="A33" s="92" t="s">
        <v>27</v>
      </c>
      <c r="B33" s="93"/>
      <c r="C33" s="94"/>
      <c r="D33" s="95" t="s">
        <v>29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82"/>
      <c r="S33" s="82"/>
      <c r="T33" s="82"/>
      <c r="U33" s="82"/>
      <c r="V33" s="82"/>
      <c r="W33" s="82"/>
      <c r="X33" s="82"/>
      <c r="Y33" s="5"/>
    </row>
    <row r="34" spans="1:25" ht="21" customHeight="1">
      <c r="A34" s="84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</row>
    <row r="35" spans="1:25" ht="21" customHeight="1">
      <c r="A35" s="84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1:25" ht="21" customHeight="1">
      <c r="A36" s="84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ht="12.75" hidden="1">
      <c r="A37" s="4"/>
      <c r="B37" s="71"/>
      <c r="C37" s="71"/>
      <c r="D37" s="71"/>
      <c r="E37" s="73">
        <f>IF(K12="",0,RANK(K12,$K$12:$K$16))</f>
        <v>0</v>
      </c>
      <c r="F37" s="73">
        <f>IF(J12="",0,RANK(J12,$J$12:$J$16))</f>
        <v>0</v>
      </c>
      <c r="G37" s="73">
        <f>IF(I12="",0,RANK(I12,$I$12:$I$16))</f>
        <v>0</v>
      </c>
      <c r="H37" s="73">
        <f>IF(E37=0,1000,(E37*100)+(F37*10)+G37)</f>
        <v>1000</v>
      </c>
      <c r="I37" s="74"/>
      <c r="J37" s="73">
        <f>RANK(H37,$H$37:$H$41,1)</f>
        <v>1</v>
      </c>
      <c r="K37" s="71"/>
      <c r="L37" s="71"/>
      <c r="M37" s="71"/>
      <c r="N37" s="71"/>
      <c r="O37" s="71"/>
      <c r="P37" s="71"/>
      <c r="Q37" s="72"/>
      <c r="R37" s="73">
        <f>IF(X12="",0,RANK(X12,$X$12:$X$16))</f>
        <v>0</v>
      </c>
      <c r="S37" s="73">
        <f>IF(W12="",0,RANK(W12,$W$12:$W$16))</f>
        <v>0</v>
      </c>
      <c r="T37" s="73">
        <f>IF(V12="",0,RANK(V12,$V$12:$V$16))</f>
        <v>0</v>
      </c>
      <c r="U37" s="73">
        <f>IF(R37=0,1000,(R37*100)+(S37*10)+T37)</f>
        <v>1000</v>
      </c>
      <c r="V37" s="74"/>
      <c r="W37" s="73">
        <f>RANK(U37,$U$37:$U$41,1)</f>
        <v>1</v>
      </c>
      <c r="X37" s="71"/>
      <c r="Y37" s="71"/>
    </row>
    <row r="38" spans="1:25" ht="12.75" hidden="1">
      <c r="A38" s="4"/>
      <c r="B38" s="71"/>
      <c r="C38" s="71"/>
      <c r="D38" s="71"/>
      <c r="E38" s="73">
        <f>IF(K13="",0,RANK(K13,$K$12:$K$16))</f>
        <v>0</v>
      </c>
      <c r="F38" s="73">
        <f>IF(J13="",0,RANK(J13,$J$12:$J$16))</f>
        <v>0</v>
      </c>
      <c r="G38" s="73">
        <f>IF(I13="",0,RANK(I13,$I$12:$I$16))</f>
        <v>0</v>
      </c>
      <c r="H38" s="73">
        <f>IF(E38=0,1000,(E38*100)+(F38*10)+(G38+0.001))</f>
        <v>1000</v>
      </c>
      <c r="I38" s="74"/>
      <c r="J38" s="73">
        <f>RANK(H38,$H$37:$H$41,1)</f>
        <v>1</v>
      </c>
      <c r="K38" s="71"/>
      <c r="L38" s="71"/>
      <c r="M38" s="71"/>
      <c r="N38" s="71"/>
      <c r="O38" s="71"/>
      <c r="P38" s="71"/>
      <c r="Q38" s="72"/>
      <c r="R38" s="73">
        <f>IF(X13="",0,RANK(X13,$X$12:$X$16))</f>
        <v>0</v>
      </c>
      <c r="S38" s="73">
        <f>IF(W13="",0,RANK(W13,$W$12:$W$16))</f>
        <v>0</v>
      </c>
      <c r="T38" s="73">
        <f>IF(V13="",0,RANK(V13,$V$12:$V$16))</f>
        <v>0</v>
      </c>
      <c r="U38" s="73">
        <f>IF(R38=0,1000,(R38*100)+(S38*10)+(T38+0.001))</f>
        <v>1000</v>
      </c>
      <c r="V38" s="74"/>
      <c r="W38" s="73">
        <f>RANK(U38,$U$37:$U$41,1)</f>
        <v>1</v>
      </c>
      <c r="X38" s="71"/>
      <c r="Y38" s="71"/>
    </row>
    <row r="39" spans="1:25" ht="12.75" hidden="1">
      <c r="A39" s="4"/>
      <c r="B39" s="71"/>
      <c r="C39" s="71"/>
      <c r="D39" s="71"/>
      <c r="E39" s="73">
        <f>IF(K14="",0,RANK(K14,$K$12:$K$16))</f>
        <v>0</v>
      </c>
      <c r="F39" s="73">
        <f>IF(J14="",0,RANK(J14,$J$12:$J$16))</f>
        <v>0</v>
      </c>
      <c r="G39" s="73">
        <f>IF(I14="",0,RANK(I14,$I$12:$I$16))</f>
        <v>0</v>
      </c>
      <c r="H39" s="73">
        <f>IF(E39=0,1000,(E39*100)+(F39*10)+(G39+0.002))</f>
        <v>1000</v>
      </c>
      <c r="I39" s="74"/>
      <c r="J39" s="73">
        <f>RANK(H39,$H$37:$H$41,1)</f>
        <v>1</v>
      </c>
      <c r="K39" s="71"/>
      <c r="L39" s="71"/>
      <c r="M39" s="71"/>
      <c r="N39" s="71"/>
      <c r="O39" s="71"/>
      <c r="P39" s="71"/>
      <c r="Q39" s="72"/>
      <c r="R39" s="73">
        <f>IF(X14="",0,RANK(X14,$X$12:$X$16))</f>
        <v>0</v>
      </c>
      <c r="S39" s="73">
        <f>IF(W14="",0,RANK(W14,$W$12:$W$16))</f>
        <v>0</v>
      </c>
      <c r="T39" s="73">
        <f>IF(V14="",0,RANK(V14,$V$12:$V$16))</f>
        <v>0</v>
      </c>
      <c r="U39" s="73">
        <f>IF(R39=0,1000,(R39*100)+(S39*10)+(T39+0.002))</f>
        <v>1000</v>
      </c>
      <c r="V39" s="74"/>
      <c r="W39" s="73">
        <f>RANK(U39,$U$37:$U$41,1)</f>
        <v>1</v>
      </c>
      <c r="X39" s="71"/>
      <c r="Y39" s="71"/>
    </row>
    <row r="40" spans="1:25" ht="12.75" hidden="1">
      <c r="A40" s="4"/>
      <c r="B40" s="71"/>
      <c r="C40" s="71"/>
      <c r="D40" s="71"/>
      <c r="E40" s="73">
        <f>IF(K15="",0,RANK(K15,$K$12:$K$16))</f>
        <v>0</v>
      </c>
      <c r="F40" s="73">
        <f>IF(J15="",0,RANK(J15,$J$12:$J$16))</f>
        <v>0</v>
      </c>
      <c r="G40" s="73">
        <f>IF(I15="",0,RANK(I15,$I$12:$I$16))</f>
        <v>0</v>
      </c>
      <c r="H40" s="73">
        <f>IF(E40=0,1000,(E40*100)+(F40*10)+(G40+0.003))</f>
        <v>1000</v>
      </c>
      <c r="I40" s="74"/>
      <c r="J40" s="73">
        <f>RANK(H40,$H$37:$H$41,1)</f>
        <v>1</v>
      </c>
      <c r="K40" s="71"/>
      <c r="L40" s="71"/>
      <c r="M40" s="71"/>
      <c r="N40" s="71"/>
      <c r="O40" s="71"/>
      <c r="P40" s="71"/>
      <c r="Q40" s="72"/>
      <c r="R40" s="73">
        <f>IF(X15="",0,RANK(X15,$X$12:$X$16))</f>
        <v>0</v>
      </c>
      <c r="S40" s="73">
        <f>IF(W15="",0,RANK(W15,$W$12:$W$16))</f>
        <v>0</v>
      </c>
      <c r="T40" s="73">
        <f>IF(V15="",0,RANK(V15,$V$12:$V$16))</f>
        <v>0</v>
      </c>
      <c r="U40" s="73">
        <f>IF(R40=0,1000,(R40*100)+(S40*10)+(T40+0.003))</f>
        <v>1000</v>
      </c>
      <c r="V40" s="74"/>
      <c r="W40" s="73">
        <f>RANK(U40,$U$37:$U$41,1)</f>
        <v>1</v>
      </c>
      <c r="X40" s="71"/>
      <c r="Y40" s="71"/>
    </row>
    <row r="41" spans="1:25" ht="12.75" hidden="1">
      <c r="A41" s="4"/>
      <c r="B41" s="71"/>
      <c r="C41" s="71"/>
      <c r="D41" s="71"/>
      <c r="E41" s="73">
        <f>IF(K16="",0,RANK(K16,$K$12:$K$16))</f>
        <v>0</v>
      </c>
      <c r="F41" s="73">
        <f>IF(J16="",0,RANK(J16,$J$12:$J$16))</f>
        <v>0</v>
      </c>
      <c r="G41" s="73">
        <f>IF(I16="",0,RANK(I16,$I$12:$I$16))</f>
        <v>0</v>
      </c>
      <c r="H41" s="73">
        <f>IF(E41=0,1000,(E41*100)+(F41*10)+(G41+0.004))</f>
        <v>1000</v>
      </c>
      <c r="I41" s="74"/>
      <c r="J41" s="73">
        <f>RANK(H41,$H$37:$H$41,1)</f>
        <v>1</v>
      </c>
      <c r="K41" s="71"/>
      <c r="L41" s="71"/>
      <c r="M41" s="71"/>
      <c r="N41" s="71"/>
      <c r="O41" s="71"/>
      <c r="P41" s="71"/>
      <c r="Q41" s="71"/>
      <c r="R41" s="73">
        <f>IF(X16="",0,RANK(X16,$X$12:$X$16))</f>
        <v>0</v>
      </c>
      <c r="S41" s="73">
        <f>IF(W16="",0,RANK(W16,$W$12:$W$16))</f>
        <v>0</v>
      </c>
      <c r="T41" s="73">
        <f>IF(V16="",0,RANK(V16,$V$12:$V$16))</f>
        <v>0</v>
      </c>
      <c r="U41" s="73">
        <f>IF(R41=0,1000,(R41*100)+(S41*10)+(T41+0.004))</f>
        <v>1000</v>
      </c>
      <c r="V41" s="74"/>
      <c r="W41" s="73">
        <f>RANK(U41,$U$37:$U$41,1)</f>
        <v>1</v>
      </c>
      <c r="X41" s="71"/>
      <c r="Y41" s="71"/>
    </row>
    <row r="42" spans="1:25" ht="12.75" hidden="1">
      <c r="A42" s="70"/>
      <c r="B42" s="75"/>
      <c r="C42" s="75"/>
      <c r="D42" s="75"/>
      <c r="E42" s="76" t="e">
        <f>IF(#REF!="",0,RANK(#REF!,$K$12:$K$16))</f>
        <v>#REF!</v>
      </c>
      <c r="F42" s="76" t="e">
        <f>IF(#REF!="",0,RANK(#REF!,$J$12:$J$16))</f>
        <v>#REF!</v>
      </c>
      <c r="G42" s="76" t="e">
        <f>IF(#REF!="",0,RANK(#REF!,$I$12:$I$16))</f>
        <v>#REF!</v>
      </c>
      <c r="H42" s="76" t="e">
        <f>IF(E42=0,1000,(E42*100)+(F42*10)+(G42+0.005))</f>
        <v>#REF!</v>
      </c>
      <c r="I42" s="77"/>
      <c r="J42" s="76" t="e">
        <f>RANK(H42,$H$37:$H$42,1)</f>
        <v>#REF!</v>
      </c>
      <c r="K42" s="75"/>
      <c r="L42" s="75"/>
      <c r="M42" s="75"/>
      <c r="N42" s="75"/>
      <c r="O42" s="75"/>
      <c r="P42" s="75"/>
      <c r="Q42" s="75"/>
      <c r="R42" s="76" t="e">
        <f>IF(#REF!="",0,RANK(#REF!,$X$12:$X$16))</f>
        <v>#REF!</v>
      </c>
      <c r="S42" s="76" t="e">
        <f>IF(#REF!="",0,RANK(#REF!,$W$12:$W$16))</f>
        <v>#REF!</v>
      </c>
      <c r="T42" s="76" t="e">
        <f>IF(#REF!="",0,RANK(#REF!,$V$12:$V$16))</f>
        <v>#REF!</v>
      </c>
      <c r="U42" s="76" t="e">
        <f>IF(R42=0,1000,(R42*100)+(S42*10)+(T42+0.005))</f>
        <v>#REF!</v>
      </c>
      <c r="V42" s="77"/>
      <c r="W42" s="76" t="e">
        <f>RANK(U42,$U$37:$U$42,1)</f>
        <v>#REF!</v>
      </c>
      <c r="X42" s="75"/>
      <c r="Y42" s="75"/>
    </row>
  </sheetData>
  <sheetProtection password="F513" sheet="1" objects="1" scenarios="1" selectLockedCells="1"/>
  <mergeCells count="34">
    <mergeCell ref="O5:P5"/>
    <mergeCell ref="E5:L5"/>
    <mergeCell ref="R2:W2"/>
    <mergeCell ref="Q5:R5"/>
    <mergeCell ref="D3:Q3"/>
    <mergeCell ref="H10:I10"/>
    <mergeCell ref="P23:Q23"/>
    <mergeCell ref="Q19:V19"/>
    <mergeCell ref="E24:J24"/>
    <mergeCell ref="C21:I21"/>
    <mergeCell ref="E10:F10"/>
    <mergeCell ref="C20:I20"/>
    <mergeCell ref="Q22:W22"/>
    <mergeCell ref="Q21:W21"/>
    <mergeCell ref="L19:N19"/>
    <mergeCell ref="U10:V10"/>
    <mergeCell ref="E23:J23"/>
    <mergeCell ref="R10:S10"/>
    <mergeCell ref="B32:J32"/>
    <mergeCell ref="D2:Q2"/>
    <mergeCell ref="P32:X32"/>
    <mergeCell ref="N8:X8"/>
    <mergeCell ref="R4:W4"/>
    <mergeCell ref="X2:Y2"/>
    <mergeCell ref="R3:W3"/>
    <mergeCell ref="D19:I19"/>
    <mergeCell ref="J10:K10"/>
    <mergeCell ref="V25:Y25"/>
    <mergeCell ref="B5:C5"/>
    <mergeCell ref="W10:X10"/>
    <mergeCell ref="B8:K8"/>
    <mergeCell ref="C22:I22"/>
    <mergeCell ref="P24:Q24"/>
    <mergeCell ref="Q20:W20"/>
  </mergeCells>
  <phoneticPr fontId="17" type="noConversion"/>
  <printOptions horizontalCentered="1" verticalCentered="1"/>
  <pageMargins left="0.19685039370078741" right="0.19685039370078741" top="0.35433070866141736" bottom="0.35433070866141736" header="0.31496062992125984" footer="0.31496062992125984"/>
  <pageSetup paperSize="9" orientation="landscape" r:id="rId1"/>
  <ignoredErrors>
    <ignoredError sqref="Q20 Q21:W22 C20:I22" emptyCellReference="1"/>
    <ignoredError sqref="H15" unlockedFormula="1" emptyCellReference="1"/>
    <ignoredError sqref="E12:K14 E16:K16 E15:G15 I15:K15 R12:X16" unlockedFormula="1"/>
  </ignoredError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Wertung RSB Kreis-Bezirk-Land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</dc:creator>
  <cp:lastModifiedBy>Helmut</cp:lastModifiedBy>
  <cp:lastPrinted>2018-09-02T11:52:24Z</cp:lastPrinted>
  <dcterms:created xsi:type="dcterms:W3CDTF">2018-08-20T10:47:51Z</dcterms:created>
  <dcterms:modified xsi:type="dcterms:W3CDTF">2018-09-06T09:16:42Z</dcterms:modified>
</cp:coreProperties>
</file>